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<sst xmlns="http://schemas.openxmlformats.org/spreadsheetml/2006/main" count="64" uniqueCount="56">
  <si>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TABUĽKA</t>
  </si>
  <si>
    <t>na hodnotenie srnčích parôžkov podľa C.I.C.</t>
  </si>
  <si>
    <t>Poľovná oblasť:</t>
  </si>
  <si>
    <t>Číslo poľovníckej trofeje</t>
  </si>
  <si>
    <t>Chovateľská oblasť :</t>
  </si>
  <si>
    <t>Obvodný lesný úrad :</t>
  </si>
  <si>
    <t>Malacky</t>
  </si>
  <si>
    <t>Poľovný revír:</t>
  </si>
  <si>
    <t>Užívateľ poľovného revíru:</t>
  </si>
  <si>
    <t>Lovec ( meno a priezvisko ):</t>
  </si>
  <si>
    <t>Adresa lovca:</t>
  </si>
  <si>
    <t>Dátum ulovenia:</t>
  </si>
  <si>
    <t>Hmotnosť vyvrhnutého srnca bez hlavy:</t>
  </si>
  <si>
    <t xml:space="preserve">  kg</t>
  </si>
  <si>
    <t xml:space="preserve">Vek: </t>
  </si>
  <si>
    <t>rokov</t>
  </si>
  <si>
    <t>Merané veličiny</t>
  </si>
  <si>
    <t>Priemer</t>
  </si>
  <si>
    <t>Konštanta</t>
  </si>
  <si>
    <t>Body</t>
  </si>
  <si>
    <t>1.     Dĺžka</t>
  </si>
  <si>
    <t>pravý</t>
  </si>
  <si>
    <t>cm</t>
  </si>
  <si>
    <t>kmeňov</t>
  </si>
  <si>
    <t>ľavý</t>
  </si>
  <si>
    <t>2.  Hmotnosť trofeje</t>
  </si>
  <si>
    <t>g</t>
  </si>
  <si>
    <t>Hmotnosť trofeje po zrážke</t>
  </si>
  <si>
    <t xml:space="preserve">     Zrážka za lebku</t>
  </si>
  <si>
    <t>3.  Objem parožkov</t>
  </si>
  <si>
    <r>
      <t>cm</t>
    </r>
    <r>
      <rPr>
        <vertAlign val="superscript"/>
        <sz val="10"/>
        <rFont val="Arial CE"/>
        <family val="0"/>
      </rPr>
      <t>3</t>
    </r>
  </si>
  <si>
    <t>Hmotnosť vo vode (g)</t>
  </si>
  <si>
    <r>
      <t>Čistý objem (cm</t>
    </r>
    <r>
      <rPr>
        <vertAlign val="superscript"/>
        <sz val="6"/>
        <rFont val="Arial CE"/>
        <family val="0"/>
      </rPr>
      <t>3</t>
    </r>
    <r>
      <rPr>
        <sz val="6"/>
        <rFont val="Arial CE"/>
        <family val="0"/>
      </rPr>
      <t>)</t>
    </r>
  </si>
  <si>
    <r>
      <t xml:space="preserve">  </t>
    </r>
    <r>
      <rPr>
        <b/>
        <sz val="10"/>
        <rFont val="Arial CE"/>
        <family val="0"/>
      </rPr>
      <t>P r i r á ž k y</t>
    </r>
  </si>
  <si>
    <t>4.  Rozpätie parožkov</t>
  </si>
  <si>
    <t>0 - 4 body</t>
  </si>
  <si>
    <t>5.  Zafarbenie</t>
  </si>
  <si>
    <t>6.  Perlovanie</t>
  </si>
  <si>
    <t>7.  Ružice</t>
  </si>
  <si>
    <t>8.  Hroty vetiev</t>
  </si>
  <si>
    <t>0 - 2 body</t>
  </si>
  <si>
    <t>9.  Vyspelosť vetiev</t>
  </si>
  <si>
    <t>10. Pravidelnosť, súmernosť, tvar</t>
  </si>
  <si>
    <t>0 - 3 body</t>
  </si>
  <si>
    <t xml:space="preserve">  KLADNÉ BODY SPOLU</t>
  </si>
  <si>
    <t xml:space="preserve">  Z r á ž k y</t>
  </si>
  <si>
    <t>11. Za vetvy</t>
  </si>
  <si>
    <t>12. Za nesúmernosť a nežiadúci tvar</t>
  </si>
  <si>
    <t xml:space="preserve">  ZRÁŽKY SPOLU</t>
  </si>
  <si>
    <r>
      <t xml:space="preserve">  </t>
    </r>
    <r>
      <rPr>
        <b/>
        <sz val="12"/>
        <rFont val="Arial CE"/>
        <family val="0"/>
      </rPr>
      <t>KONEČNÁ  BODOVÁ  HODNOTA  TROFEJE</t>
    </r>
  </si>
  <si>
    <t>Miesto a dátum hodnotenia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</si>
  <si>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</si>
  <si>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</si>
  <si>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Podhorie</t>
  </si>
  <si>
    <t>S I Záhorie</t>
  </si>
  <si>
    <t>Malacky, 20.3.2019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</si>
</sst>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6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b/>
      <i/>
      <sz val="11"/>
      <name val="Arial CE"/>
      <family val="0"/>
    </font>
    <font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b/>
      <sz val="11"/>
      <color indexed="18"/>
      <name val="Arial CE"/>
      <family val="2"/>
    </font>
    <font>
      <b/>
      <i/>
      <sz val="11"/>
      <color indexed="18"/>
      <name val="Arial CE"/>
      <family val="2"/>
    </font>
    <font>
      <vertAlign val="superscript"/>
      <sz val="10"/>
      <name val="Arial CE"/>
      <family val="0"/>
    </font>
    <font>
      <vertAlign val="superscript"/>
      <sz val="6"/>
      <name val="Arial CE"/>
      <family val="0"/>
    </font>
    <font>
      <b/>
      <i/>
      <sz val="10"/>
      <color indexed="10"/>
      <name val="Arial CE"/>
      <family val="0"/>
    </font>
    <font>
      <b/>
      <i/>
      <sz val="12"/>
      <color indexed="18"/>
      <name val="Arial CE"/>
      <family val="2"/>
    </font>
    <font>
      <b/>
      <i/>
      <sz val="12"/>
      <color indexed="12"/>
      <name val="Arial CE"/>
      <family val="2"/>
    </font>
    <font>
      <b/>
      <i/>
      <sz val="14"/>
      <color indexed="18"/>
      <name val="Arial CE"/>
      <family val="2"/>
    </font>
    <font>
      <i/>
      <sz val="12"/>
      <name val="Arial CE"/>
      <family val="2"/>
    </font>
    <font>
      <sz val="6"/>
      <name val="Arial"/>
      <family val="2"/>
    </font>
    <font>
      <i/>
      <sz val="6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 style="medium"/>
      <right style="medium"/>
      <top style="medium"/>
      <bottom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medium"/>
      <top style="double"/>
      <bottom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medium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 indent="1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4" fillId="3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 applyProtection="1">
      <alignment horizontal="left" vertical="center"/>
      <protection hidden="1"/>
    </xf>
    <xf numFmtId="0" fontId="0" fillId="35" borderId="16" xfId="0" applyFill="1" applyBorder="1" applyAlignment="1" applyProtection="1">
      <alignment horizontal="center" vertical="center"/>
      <protection hidden="1"/>
    </xf>
    <xf numFmtId="166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/>
      <protection hidden="1"/>
    </xf>
    <xf numFmtId="166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top" wrapText="1"/>
      <protection/>
    </xf>
    <xf numFmtId="0" fontId="0" fillId="35" borderId="24" xfId="0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6" fillId="35" borderId="24" xfId="0" applyFont="1" applyFill="1" applyBorder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16" fillId="35" borderId="26" xfId="0" applyFont="1" applyFill="1" applyBorder="1" applyAlignment="1">
      <alignment horizontal="center" vertical="center"/>
    </xf>
    <xf numFmtId="166" fontId="15" fillId="0" borderId="27" xfId="0" applyNumberFormat="1" applyFont="1" applyFill="1" applyBorder="1" applyAlignment="1" applyProtection="1">
      <alignment horizontal="center" vertical="center"/>
      <protection locked="0"/>
    </xf>
    <xf numFmtId="167" fontId="16" fillId="35" borderId="20" xfId="57" applyNumberFormat="1" applyFont="1" applyFill="1" applyBorder="1" applyAlignment="1">
      <alignment horizontal="center" vertical="center"/>
    </xf>
    <xf numFmtId="0" fontId="11" fillId="35" borderId="28" xfId="0" applyFont="1" applyFill="1" applyBorder="1" applyAlignment="1" applyProtection="1">
      <alignment horizontal="center" vertical="center"/>
      <protection hidden="1"/>
    </xf>
    <xf numFmtId="2" fontId="17" fillId="35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vertical="center"/>
      <protection hidden="1"/>
    </xf>
    <xf numFmtId="0" fontId="11" fillId="35" borderId="31" xfId="0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locked="0"/>
    </xf>
    <xf numFmtId="2" fontId="21" fillId="35" borderId="33" xfId="0" applyNumberFormat="1" applyFont="1" applyFill="1" applyBorder="1" applyAlignment="1" applyProtection="1">
      <alignment horizontal="center" vertical="center"/>
      <protection hidden="1"/>
    </xf>
    <xf numFmtId="2" fontId="22" fillId="35" borderId="34" xfId="0" applyNumberFormat="1" applyFont="1" applyFill="1" applyBorder="1" applyAlignment="1" applyProtection="1">
      <alignment horizontal="center" vertical="center"/>
      <protection/>
    </xf>
    <xf numFmtId="2" fontId="23" fillId="35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4" fontId="2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left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 horizontal="left" vertical="center"/>
      <protection hidden="1"/>
    </xf>
    <xf numFmtId="0" fontId="0" fillId="35" borderId="38" xfId="0" applyFill="1" applyBorder="1" applyAlignment="1">
      <alignment horizontal="left" vertical="center"/>
    </xf>
    <xf numFmtId="0" fontId="0" fillId="35" borderId="39" xfId="0" applyFill="1" applyBorder="1" applyAlignment="1">
      <alignment horizontal="left" vertical="center"/>
    </xf>
    <xf numFmtId="0" fontId="0" fillId="35" borderId="40" xfId="0" applyFill="1" applyBorder="1" applyAlignment="1">
      <alignment horizontal="left" vertical="center"/>
    </xf>
    <xf numFmtId="0" fontId="0" fillId="35" borderId="23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>
      <alignment horizontal="center" vertical="center"/>
    </xf>
    <xf numFmtId="2" fontId="11" fillId="35" borderId="31" xfId="0" applyNumberFormat="1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14" fontId="8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 horizontal="left"/>
      <protection locked="0"/>
    </xf>
    <xf numFmtId="2" fontId="17" fillId="35" borderId="32" xfId="0" applyNumberFormat="1" applyFont="1" applyFill="1" applyBorder="1" applyAlignment="1" applyProtection="1">
      <alignment horizontal="center" vertical="center"/>
      <protection hidden="1"/>
    </xf>
    <xf numFmtId="0" fontId="0" fillId="35" borderId="42" xfId="0" applyFill="1" applyBorder="1" applyAlignment="1" applyProtection="1">
      <alignment horizontal="center" vertical="center"/>
      <protection hidden="1"/>
    </xf>
    <xf numFmtId="0" fontId="13" fillId="0" borderId="43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0" fillId="35" borderId="47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2" fontId="16" fillId="35" borderId="47" xfId="0" applyNumberFormat="1" applyFont="1" applyFill="1" applyBorder="1" applyAlignment="1" applyProtection="1">
      <alignment horizontal="center" vertical="center"/>
      <protection hidden="1"/>
    </xf>
    <xf numFmtId="2" fontId="16" fillId="35" borderId="24" xfId="0" applyNumberFormat="1" applyFont="1" applyFill="1" applyBorder="1" applyAlignment="1" applyProtection="1">
      <alignment horizontal="center" vertical="center"/>
      <protection hidden="1"/>
    </xf>
    <xf numFmtId="2" fontId="11" fillId="35" borderId="48" xfId="0" applyNumberFormat="1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center" vertical="center"/>
    </xf>
    <xf numFmtId="2" fontId="17" fillId="35" borderId="49" xfId="0" applyNumberFormat="1" applyFont="1" applyFill="1" applyBorder="1" applyAlignment="1" applyProtection="1">
      <alignment horizontal="center" vertical="center"/>
      <protection hidden="1"/>
    </xf>
    <xf numFmtId="2" fontId="17" fillId="35" borderId="42" xfId="0" applyNumberFormat="1" applyFont="1" applyFill="1" applyBorder="1" applyAlignment="1" applyProtection="1">
      <alignment horizontal="center" vertical="center"/>
      <protection hidden="1"/>
    </xf>
    <xf numFmtId="0" fontId="0" fillId="35" borderId="50" xfId="0" applyFill="1" applyBorder="1" applyAlignment="1" applyProtection="1">
      <alignment horizontal="left" vertical="center"/>
      <protection hidden="1"/>
    </xf>
    <xf numFmtId="0" fontId="0" fillId="35" borderId="51" xfId="0" applyFill="1" applyBorder="1" applyAlignment="1" applyProtection="1">
      <alignment horizontal="left" vertical="center"/>
      <protection hidden="1"/>
    </xf>
    <xf numFmtId="2" fontId="11" fillId="35" borderId="52" xfId="0" applyNumberFormat="1" applyFont="1" applyFill="1" applyBorder="1" applyAlignment="1">
      <alignment horizontal="center" vertical="center"/>
    </xf>
    <xf numFmtId="2" fontId="17" fillId="35" borderId="35" xfId="0" applyNumberFormat="1" applyFont="1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left" vertical="center"/>
      <protection hidden="1"/>
    </xf>
    <xf numFmtId="0" fontId="0" fillId="35" borderId="40" xfId="0" applyFill="1" applyBorder="1" applyAlignment="1" applyProtection="1">
      <alignment horizontal="left" vertical="center"/>
      <protection hidden="1"/>
    </xf>
    <xf numFmtId="0" fontId="0" fillId="35" borderId="22" xfId="0" applyFill="1" applyBorder="1" applyAlignment="1" applyProtection="1">
      <alignment horizontal="left" vertical="center"/>
      <protection hidden="1"/>
    </xf>
    <xf numFmtId="0" fontId="0" fillId="35" borderId="38" xfId="0" applyFill="1" applyBorder="1" applyAlignment="1" applyProtection="1">
      <alignment horizontal="left" vertical="center"/>
      <protection hidden="1"/>
    </xf>
    <xf numFmtId="0" fontId="0" fillId="35" borderId="53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53" xfId="0" applyFill="1" applyBorder="1" applyAlignment="1" applyProtection="1">
      <alignment horizontal="left" vertical="center"/>
      <protection hidden="1"/>
    </xf>
    <xf numFmtId="0" fontId="0" fillId="35" borderId="55" xfId="0" applyFill="1" applyBorder="1" applyAlignment="1" applyProtection="1">
      <alignment horizontal="left" vertical="center"/>
      <protection hidden="1"/>
    </xf>
    <xf numFmtId="0" fontId="0" fillId="35" borderId="27" xfId="0" applyFill="1" applyBorder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5" fillId="35" borderId="56" xfId="0" applyFont="1" applyFill="1" applyBorder="1" applyAlignment="1" applyProtection="1">
      <alignment horizontal="left" vertical="center"/>
      <protection hidden="1"/>
    </xf>
    <xf numFmtId="0" fontId="15" fillId="35" borderId="57" xfId="0" applyFont="1" applyFill="1" applyBorder="1" applyAlignment="1" applyProtection="1">
      <alignment horizontal="left" vertical="center"/>
      <protection hidden="1"/>
    </xf>
    <xf numFmtId="0" fontId="15" fillId="35" borderId="58" xfId="0" applyFont="1" applyFill="1" applyBorder="1" applyAlignment="1" applyProtection="1">
      <alignment horizontal="left" vertical="center"/>
      <protection hidden="1"/>
    </xf>
    <xf numFmtId="0" fontId="15" fillId="35" borderId="39" xfId="0" applyFont="1" applyFill="1" applyBorder="1" applyAlignment="1" applyProtection="1">
      <alignment horizontal="left" vertical="center"/>
      <protection hidden="1"/>
    </xf>
    <xf numFmtId="0" fontId="15" fillId="35" borderId="25" xfId="0" applyFont="1" applyFill="1" applyBorder="1" applyAlignment="1" applyProtection="1">
      <alignment horizontal="left" vertical="center"/>
      <protection hidden="1"/>
    </xf>
    <xf numFmtId="0" fontId="15" fillId="35" borderId="59" xfId="0" applyFont="1" applyFill="1" applyBorder="1" applyAlignment="1">
      <alignment vertical="center"/>
    </xf>
    <xf numFmtId="0" fontId="15" fillId="35" borderId="60" xfId="0" applyFont="1" applyFill="1" applyBorder="1" applyAlignment="1" applyProtection="1">
      <alignment horizontal="left" vertical="center"/>
      <protection hidden="1"/>
    </xf>
    <xf numFmtId="0" fontId="15" fillId="35" borderId="61" xfId="0" applyFont="1" applyFill="1" applyBorder="1" applyAlignment="1" applyProtection="1">
      <alignment horizontal="left" vertical="center"/>
      <protection hidden="1"/>
    </xf>
    <xf numFmtId="0" fontId="15" fillId="35" borderId="6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0">
      <selection activeCell="J20" sqref="J20"/>
    </sheetView>
  </sheetViews>
  <sheetFormatPr defaultColWidth="9.140625" defaultRowHeight="15"/>
  <cols>
    <col min="1" max="1" width="17.8515625" style="0" customWidth="1"/>
    <col min="2" max="2" width="13.8515625" style="0" customWidth="1"/>
    <col min="3" max="3" width="6.8515625" style="0" customWidth="1"/>
    <col min="4" max="4" width="12.7109375" style="0" customWidth="1"/>
    <col min="5" max="5" width="11.00390625" style="0" customWidth="1"/>
    <col min="6" max="6" width="10.7109375" style="0" customWidth="1"/>
    <col min="7" max="7" width="14.28125" style="0" customWidth="1"/>
  </cols>
  <sheetData>
    <row r="1" spans="1:8" ht="18">
      <c r="A1" s="64" t="s">
        <v>0</v>
      </c>
      <c r="B1" s="64"/>
      <c r="C1" s="64"/>
      <c r="D1" s="64"/>
      <c r="E1" s="64"/>
      <c r="F1" s="64"/>
      <c r="G1" s="64"/>
      <c r="H1" s="1"/>
    </row>
    <row r="2" spans="1:8" ht="15.75">
      <c r="A2" s="65" t="s">
        <v>1</v>
      </c>
      <c r="B2" s="65"/>
      <c r="C2" s="65"/>
      <c r="D2" s="65"/>
      <c r="E2" s="65"/>
      <c r="F2" s="65"/>
      <c r="G2" s="65"/>
      <c r="H2" s="2"/>
    </row>
    <row r="3" spans="1:8" ht="15.75">
      <c r="A3" s="2"/>
      <c r="B3" s="2"/>
      <c r="C3" s="2"/>
      <c r="D3" s="2"/>
      <c r="E3" s="2"/>
      <c r="F3" s="2"/>
      <c r="G3" s="2"/>
      <c r="H3" s="2"/>
    </row>
    <row r="4" ht="15.75" thickBot="1">
      <c r="G4" s="3"/>
    </row>
    <row r="5" spans="1:7" ht="15">
      <c r="A5" t="s">
        <v>2</v>
      </c>
      <c r="B5" s="66" t="s">
        <v>54</v>
      </c>
      <c r="C5" s="66"/>
      <c r="D5" s="66"/>
      <c r="E5" s="66"/>
      <c r="F5" s="4"/>
      <c r="G5" s="5" t="s">
        <v>3</v>
      </c>
    </row>
    <row r="6" ht="15">
      <c r="G6" s="67">
        <v>0</v>
      </c>
    </row>
    <row r="7" spans="1:8" ht="15.75" thickBot="1">
      <c r="A7" s="6" t="s">
        <v>4</v>
      </c>
      <c r="B7" s="66" t="s">
        <v>53</v>
      </c>
      <c r="C7" s="66"/>
      <c r="D7" s="66"/>
      <c r="E7" s="66"/>
      <c r="F7" s="7"/>
      <c r="G7" s="68"/>
      <c r="H7" s="8"/>
    </row>
    <row r="8" spans="1:8" ht="20.25">
      <c r="A8" s="6"/>
      <c r="B8" s="9"/>
      <c r="C8" s="9"/>
      <c r="D8" s="9"/>
      <c r="E8" s="9"/>
      <c r="F8" s="10"/>
      <c r="G8" s="11"/>
      <c r="H8" s="8"/>
    </row>
    <row r="9" spans="1:8" ht="20.25">
      <c r="A9" s="6" t="s">
        <v>5</v>
      </c>
      <c r="B9" s="66" t="s">
        <v>6</v>
      </c>
      <c r="C9" s="66"/>
      <c r="D9" s="66"/>
      <c r="E9" s="66"/>
      <c r="F9" s="7"/>
      <c r="G9" s="11"/>
      <c r="H9" s="8"/>
    </row>
    <row r="10" spans="1:8" ht="15">
      <c r="A10" s="8"/>
      <c r="B10" s="8"/>
      <c r="C10" s="8"/>
      <c r="D10" s="8"/>
      <c r="E10" s="8"/>
      <c r="F10" s="8"/>
      <c r="G10" s="8"/>
      <c r="H10" s="8"/>
    </row>
    <row r="11" spans="1:6" ht="15">
      <c r="A11" t="s">
        <v>7</v>
      </c>
      <c r="B11" s="66"/>
      <c r="C11" s="66"/>
      <c r="D11" s="66"/>
      <c r="E11" s="66"/>
      <c r="F11" s="4"/>
    </row>
    <row r="13" spans="1:6" ht="15">
      <c r="A13" s="62" t="s">
        <v>8</v>
      </c>
      <c r="B13" s="62"/>
      <c r="C13" s="63"/>
      <c r="D13" s="63"/>
      <c r="E13" s="63"/>
      <c r="F13" s="63"/>
    </row>
    <row r="14" spans="5:7" ht="18">
      <c r="E14" s="12"/>
      <c r="F14" s="12"/>
      <c r="G14" s="12"/>
    </row>
    <row r="15" spans="1:7" ht="18">
      <c r="A15" s="62" t="s">
        <v>9</v>
      </c>
      <c r="B15" s="62"/>
      <c r="C15" s="69"/>
      <c r="D15" s="69"/>
      <c r="E15" s="69"/>
      <c r="F15" s="69"/>
      <c r="G15" s="12"/>
    </row>
    <row r="16" spans="1:8" ht="15">
      <c r="A16" s="13"/>
      <c r="B16" s="13"/>
      <c r="C16" s="13"/>
      <c r="D16" s="13"/>
      <c r="E16" s="13"/>
      <c r="F16" s="14"/>
      <c r="G16" s="14"/>
      <c r="H16" s="13"/>
    </row>
    <row r="17" spans="1:7" ht="15.75">
      <c r="A17" t="s">
        <v>10</v>
      </c>
      <c r="B17" s="15"/>
      <c r="C17" s="70"/>
      <c r="D17" s="70"/>
      <c r="E17" s="70"/>
      <c r="F17" s="70"/>
      <c r="G17" s="16"/>
    </row>
    <row r="18" spans="2:7" ht="15.75">
      <c r="B18" s="15"/>
      <c r="C18" s="17"/>
      <c r="D18" s="17"/>
      <c r="E18" s="17"/>
      <c r="F18" s="17"/>
      <c r="G18" s="16"/>
    </row>
    <row r="19" spans="1:7" ht="15.75">
      <c r="A19" t="s">
        <v>11</v>
      </c>
      <c r="B19" s="15"/>
      <c r="C19" s="79"/>
      <c r="D19" s="80"/>
      <c r="E19" s="80"/>
      <c r="F19" s="18"/>
      <c r="G19" s="16"/>
    </row>
    <row r="21" spans="1:7" ht="15.75" thickBot="1">
      <c r="A21" s="83" t="s">
        <v>12</v>
      </c>
      <c r="B21" s="83"/>
      <c r="C21" s="19"/>
      <c r="D21" s="20" t="s">
        <v>13</v>
      </c>
      <c r="E21" s="21" t="s">
        <v>14</v>
      </c>
      <c r="F21" s="22"/>
      <c r="G21" s="23" t="s">
        <v>15</v>
      </c>
    </row>
    <row r="22" spans="1:7" ht="15.75" thickBot="1">
      <c r="A22" s="84"/>
      <c r="B22" s="85"/>
      <c r="C22" s="86" t="s">
        <v>16</v>
      </c>
      <c r="D22" s="87"/>
      <c r="E22" s="24" t="s">
        <v>17</v>
      </c>
      <c r="F22" s="25" t="s">
        <v>18</v>
      </c>
      <c r="G22" s="26" t="s">
        <v>19</v>
      </c>
    </row>
    <row r="23" spans="1:7" ht="15.75" thickTop="1">
      <c r="A23" s="27" t="s">
        <v>20</v>
      </c>
      <c r="B23" s="28" t="s">
        <v>21</v>
      </c>
      <c r="C23" s="88" t="s">
        <v>22</v>
      </c>
      <c r="D23" s="29"/>
      <c r="E23" s="90">
        <f>(D23+D24)/2</f>
        <v>0</v>
      </c>
      <c r="F23" s="92">
        <v>0.5</v>
      </c>
      <c r="G23" s="94">
        <f>PRODUCT(E23,F23)</f>
        <v>0</v>
      </c>
    </row>
    <row r="24" spans="1:7" ht="15">
      <c r="A24" s="30" t="s">
        <v>23</v>
      </c>
      <c r="B24" s="31" t="s">
        <v>24</v>
      </c>
      <c r="C24" s="89"/>
      <c r="D24" s="32"/>
      <c r="E24" s="91"/>
      <c r="F24" s="93"/>
      <c r="G24" s="95"/>
    </row>
    <row r="25" spans="1:7" ht="16.5">
      <c r="A25" s="96" t="s">
        <v>25</v>
      </c>
      <c r="B25" s="97"/>
      <c r="C25" s="33" t="s">
        <v>26</v>
      </c>
      <c r="D25" s="34"/>
      <c r="E25" s="35" t="s">
        <v>27</v>
      </c>
      <c r="F25" s="98">
        <v>0.1</v>
      </c>
      <c r="G25" s="99">
        <f>PRODUCT(E26,F25)</f>
        <v>-8</v>
      </c>
    </row>
    <row r="26" spans="1:7" ht="15">
      <c r="A26" s="100" t="s">
        <v>28</v>
      </c>
      <c r="B26" s="101"/>
      <c r="C26" s="36" t="s">
        <v>26</v>
      </c>
      <c r="D26" s="37">
        <v>80</v>
      </c>
      <c r="E26" s="38">
        <f>D25-D26</f>
        <v>-80</v>
      </c>
      <c r="F26" s="93"/>
      <c r="G26" s="95"/>
    </row>
    <row r="27" spans="1:7" ht="15">
      <c r="A27" s="71" t="s">
        <v>29</v>
      </c>
      <c r="B27" s="72"/>
      <c r="C27" s="75" t="s">
        <v>30</v>
      </c>
      <c r="D27" s="39" t="s">
        <v>31</v>
      </c>
      <c r="E27" s="39" t="s">
        <v>32</v>
      </c>
      <c r="F27" s="77">
        <v>0.3</v>
      </c>
      <c r="G27" s="81">
        <f>PRODUCT(E27:F28)</f>
        <v>0</v>
      </c>
    </row>
    <row r="28" spans="1:7" ht="15">
      <c r="A28" s="73"/>
      <c r="B28" s="74"/>
      <c r="C28" s="76"/>
      <c r="D28" s="37"/>
      <c r="E28" s="40">
        <f>D25-D28</f>
        <v>0</v>
      </c>
      <c r="F28" s="78"/>
      <c r="G28" s="82"/>
    </row>
    <row r="29" spans="1:7" ht="15">
      <c r="A29" s="104" t="s">
        <v>33</v>
      </c>
      <c r="B29" s="105"/>
      <c r="C29" s="105"/>
      <c r="D29" s="105"/>
      <c r="E29" s="105"/>
      <c r="F29" s="105"/>
      <c r="G29" s="106"/>
    </row>
    <row r="30" spans="1:7" ht="15">
      <c r="A30" s="107" t="s">
        <v>34</v>
      </c>
      <c r="B30" s="108"/>
      <c r="C30" s="31" t="s">
        <v>22</v>
      </c>
      <c r="D30" s="41"/>
      <c r="E30" s="42" t="e">
        <f>D30/E23</f>
        <v>#DIV/0!</v>
      </c>
      <c r="F30" s="43" t="s">
        <v>35</v>
      </c>
      <c r="G30" s="44" t="e">
        <f>IF(E30&lt;0.3005,0,IF(E30&lt;0.3495,1,IF(E30&lt;0.3995,2,IF(E30&lt;0.4495,3,IF(E30&lt;0.7495,4,0)))))</f>
        <v>#DIV/0!</v>
      </c>
    </row>
    <row r="31" spans="1:8" ht="15">
      <c r="A31" s="107" t="s">
        <v>36</v>
      </c>
      <c r="B31" s="109"/>
      <c r="C31" s="109"/>
      <c r="D31" s="109"/>
      <c r="E31" s="108"/>
      <c r="F31" s="43" t="s">
        <v>35</v>
      </c>
      <c r="G31" s="45"/>
      <c r="H31" s="46">
        <f>IF(G31&lt;0,"záporná hodnota!",IF(G31&gt;4,"mimo rozsah!",""))</f>
      </c>
    </row>
    <row r="32" spans="1:8" ht="15">
      <c r="A32" s="107" t="s">
        <v>37</v>
      </c>
      <c r="B32" s="109"/>
      <c r="C32" s="109"/>
      <c r="D32" s="109"/>
      <c r="E32" s="108"/>
      <c r="F32" s="43" t="s">
        <v>35</v>
      </c>
      <c r="G32" s="45"/>
      <c r="H32" s="46">
        <f>IF(G32&lt;0,"záporná hodnota!",IF(G32&gt;4,"mimo rozsah!",""))</f>
      </c>
    </row>
    <row r="33" spans="1:8" ht="15">
      <c r="A33" s="107" t="s">
        <v>38</v>
      </c>
      <c r="B33" s="109"/>
      <c r="C33" s="109"/>
      <c r="D33" s="109"/>
      <c r="E33" s="108"/>
      <c r="F33" s="43" t="s">
        <v>35</v>
      </c>
      <c r="G33" s="45"/>
      <c r="H33" s="46">
        <f>IF(G33&lt;0,"záporná hodnota!",IF(G33&gt;4,"mimo rozsah!",""))</f>
      </c>
    </row>
    <row r="34" spans="1:8" ht="15">
      <c r="A34" s="107" t="s">
        <v>39</v>
      </c>
      <c r="B34" s="109"/>
      <c r="C34" s="109"/>
      <c r="D34" s="109"/>
      <c r="E34" s="108"/>
      <c r="F34" s="43" t="s">
        <v>40</v>
      </c>
      <c r="G34" s="45"/>
      <c r="H34" s="46">
        <f>IF(G34&lt;0,"záporná hodnota!",IF(G34&gt;2,"mimo rozsah!",""))</f>
      </c>
    </row>
    <row r="35" spans="1:8" ht="15">
      <c r="A35" s="107" t="s">
        <v>41</v>
      </c>
      <c r="B35" s="109"/>
      <c r="C35" s="109"/>
      <c r="D35" s="109"/>
      <c r="E35" s="108"/>
      <c r="F35" s="43" t="s">
        <v>40</v>
      </c>
      <c r="G35" s="45"/>
      <c r="H35" s="46">
        <f>IF(G35&lt;0,"záporná hodnota!",IF(G35&gt;2,"mimo rozsah!",""))</f>
      </c>
    </row>
    <row r="36" spans="1:8" ht="15.75" thickBot="1">
      <c r="A36" s="71" t="s">
        <v>42</v>
      </c>
      <c r="B36" s="102"/>
      <c r="C36" s="102"/>
      <c r="D36" s="102"/>
      <c r="E36" s="103"/>
      <c r="F36" s="47" t="s">
        <v>43</v>
      </c>
      <c r="G36" s="48"/>
      <c r="H36" s="46">
        <f>IF(G36&lt;0,"záporná hodnota!",IF(G36&gt;3,"mimo rozsah!",""))</f>
      </c>
    </row>
    <row r="37" spans="1:7" ht="16.5" thickBot="1" thickTop="1">
      <c r="A37" s="113" t="s">
        <v>44</v>
      </c>
      <c r="B37" s="114"/>
      <c r="C37" s="114"/>
      <c r="D37" s="114"/>
      <c r="E37" s="114"/>
      <c r="F37" s="115"/>
      <c r="G37" s="49" t="e">
        <f>SUM(G23:G36)</f>
        <v>#DIV/0!</v>
      </c>
    </row>
    <row r="38" spans="1:7" ht="15.75" thickTop="1">
      <c r="A38" s="116" t="s">
        <v>45</v>
      </c>
      <c r="B38" s="117"/>
      <c r="C38" s="117"/>
      <c r="D38" s="117"/>
      <c r="E38" s="117"/>
      <c r="F38" s="117"/>
      <c r="G38" s="118"/>
    </row>
    <row r="39" spans="1:8" ht="15">
      <c r="A39" s="71" t="s">
        <v>46</v>
      </c>
      <c r="B39" s="102"/>
      <c r="C39" s="102"/>
      <c r="D39" s="102"/>
      <c r="E39" s="103"/>
      <c r="F39" s="47" t="s">
        <v>40</v>
      </c>
      <c r="G39" s="48">
        <v>0</v>
      </c>
      <c r="H39" s="46">
        <f>IF(G39&lt;0,"záporná hodnota!",IF(G39&gt;2,"mimo rozsah!",""))</f>
      </c>
    </row>
    <row r="40" spans="1:8" ht="15.75" thickBot="1">
      <c r="A40" s="71" t="s">
        <v>47</v>
      </c>
      <c r="B40" s="102"/>
      <c r="C40" s="102"/>
      <c r="D40" s="102"/>
      <c r="E40" s="103"/>
      <c r="F40" s="47" t="s">
        <v>43</v>
      </c>
      <c r="G40" s="48">
        <v>0</v>
      </c>
      <c r="H40" s="46">
        <f>IF(G40&lt;0,"záporná hodnota!",IF(G40&gt;3,"mimo rozsah!",""))</f>
      </c>
    </row>
    <row r="41" spans="1:7" ht="16.5" thickBot="1" thickTop="1">
      <c r="A41" s="119" t="s">
        <v>48</v>
      </c>
      <c r="B41" s="120"/>
      <c r="C41" s="120"/>
      <c r="D41" s="120"/>
      <c r="E41" s="120"/>
      <c r="F41" s="121"/>
      <c r="G41" s="50">
        <f>SUM(G39:G40)</f>
        <v>0</v>
      </c>
    </row>
    <row r="42" spans="1:7" ht="20.25" thickBot="1" thickTop="1">
      <c r="A42" s="113" t="s">
        <v>49</v>
      </c>
      <c r="B42" s="114"/>
      <c r="C42" s="114"/>
      <c r="D42" s="114"/>
      <c r="E42" s="114"/>
      <c r="F42" s="115"/>
      <c r="G42" s="51" t="e">
        <f>G37-G41</f>
        <v>#DIV/0!</v>
      </c>
    </row>
    <row r="43" ht="15.75" thickTop="1"/>
    <row r="44" spans="1:7" ht="15">
      <c r="A44" s="52"/>
      <c r="B44" s="52"/>
      <c r="C44" s="52"/>
      <c r="D44" s="52"/>
      <c r="E44" s="52"/>
      <c r="F44" s="52"/>
      <c r="G44" s="52"/>
    </row>
    <row r="45" spans="1:8" ht="15.75">
      <c r="A45" s="53"/>
      <c r="B45" s="53"/>
      <c r="C45" s="53"/>
      <c r="D45" s="53"/>
      <c r="E45" s="53"/>
      <c r="F45" s="53"/>
      <c r="G45" s="53"/>
      <c r="H45" s="54"/>
    </row>
    <row r="46" spans="1:8" ht="15.75">
      <c r="A46" s="53"/>
      <c r="B46" s="53"/>
      <c r="C46" s="53"/>
      <c r="D46" s="53"/>
      <c r="E46" s="53"/>
      <c r="F46" s="53"/>
      <c r="G46" s="53"/>
      <c r="H46" s="54"/>
    </row>
    <row r="47" spans="1:8" ht="15.75">
      <c r="A47" s="53"/>
      <c r="B47" s="53"/>
      <c r="C47" s="53"/>
      <c r="D47" s="53"/>
      <c r="E47" s="53"/>
      <c r="F47" s="53"/>
      <c r="G47" s="53"/>
      <c r="H47" s="54"/>
    </row>
    <row r="48" spans="1:8" ht="15.75">
      <c r="A48" s="110" t="s">
        <v>55</v>
      </c>
      <c r="B48" s="110"/>
      <c r="C48" s="110"/>
      <c r="D48" s="53"/>
      <c r="E48" s="111"/>
      <c r="F48" s="111"/>
      <c r="G48" s="111"/>
      <c r="H48" s="54"/>
    </row>
    <row r="49" spans="1:8" ht="15.75">
      <c r="A49" s="112" t="s">
        <v>50</v>
      </c>
      <c r="B49" s="112"/>
      <c r="C49" s="112"/>
      <c r="D49" s="53"/>
      <c r="E49" s="112" t="s">
        <v>51</v>
      </c>
      <c r="F49" s="112"/>
      <c r="G49" s="112"/>
      <c r="H49" s="54"/>
    </row>
    <row r="50" spans="1:8" ht="15.75">
      <c r="A50" s="55"/>
      <c r="B50" s="55"/>
      <c r="C50" s="55"/>
      <c r="D50" s="55"/>
      <c r="E50" s="55"/>
      <c r="F50" s="55"/>
      <c r="G50" s="55"/>
      <c r="H50" s="56"/>
    </row>
    <row r="51" spans="1:8" ht="15.75">
      <c r="A51" s="57"/>
      <c r="B51" s="57"/>
      <c r="C51" s="57"/>
      <c r="D51" s="57"/>
      <c r="E51" s="57"/>
      <c r="F51" s="57"/>
      <c r="G51" s="57"/>
      <c r="H51" s="56"/>
    </row>
    <row r="52" spans="1:8" ht="15.75">
      <c r="A52" s="57"/>
      <c r="B52" s="57"/>
      <c r="C52" s="57"/>
      <c r="D52" s="57"/>
      <c r="E52" s="57"/>
      <c r="F52" s="57"/>
      <c r="G52" s="57"/>
      <c r="H52" s="56"/>
    </row>
    <row r="53" spans="1:8" ht="15.75">
      <c r="A53" s="58" t="s">
        <v>52</v>
      </c>
      <c r="B53" s="57"/>
      <c r="C53" s="57"/>
      <c r="D53" s="57"/>
      <c r="E53" s="57"/>
      <c r="F53" s="57"/>
      <c r="G53" s="57"/>
      <c r="H53" s="56"/>
    </row>
    <row r="54" spans="1:8" ht="15.75">
      <c r="A54" s="57"/>
      <c r="B54" s="57"/>
      <c r="C54" s="57"/>
      <c r="D54" s="57"/>
      <c r="E54" s="57"/>
      <c r="F54" s="57"/>
      <c r="G54" s="57"/>
      <c r="H54" s="56"/>
    </row>
    <row r="55" spans="1:8" ht="15.75">
      <c r="A55" s="57"/>
      <c r="B55" s="57"/>
      <c r="C55" s="57"/>
      <c r="D55" s="57"/>
      <c r="E55" s="57"/>
      <c r="F55" s="57"/>
      <c r="G55" s="57"/>
      <c r="H55" s="56"/>
    </row>
    <row r="56" spans="1:8" ht="15.75">
      <c r="A56" s="57"/>
      <c r="B56" s="57"/>
      <c r="C56" s="57"/>
      <c r="D56" s="57"/>
      <c r="E56" s="59"/>
      <c r="F56" s="57"/>
      <c r="G56" s="57"/>
      <c r="H56" s="56"/>
    </row>
    <row r="57" spans="1:8" ht="15.75">
      <c r="A57" s="57"/>
      <c r="B57" s="57"/>
      <c r="C57" s="60"/>
      <c r="D57" s="60"/>
      <c r="E57" s="57"/>
      <c r="F57" s="57"/>
      <c r="G57" s="57"/>
      <c r="H57" s="56"/>
    </row>
    <row r="58" spans="1:8" ht="15.75">
      <c r="A58" s="57"/>
      <c r="B58" s="57"/>
      <c r="C58" s="57"/>
      <c r="D58" s="57"/>
      <c r="E58" s="57"/>
      <c r="F58" s="57"/>
      <c r="G58" s="57"/>
      <c r="H58" s="56"/>
    </row>
    <row r="59" spans="1:8" ht="15.75">
      <c r="A59" s="57"/>
      <c r="B59" s="61"/>
      <c r="C59" s="61"/>
      <c r="D59" s="61"/>
      <c r="E59" s="57"/>
      <c r="F59" s="57"/>
      <c r="G59" s="57"/>
      <c r="H59" s="56"/>
    </row>
    <row r="60" spans="1:8" ht="15.75">
      <c r="A60" s="57"/>
      <c r="B60" s="57"/>
      <c r="C60" s="57"/>
      <c r="D60" s="57"/>
      <c r="E60" s="57"/>
      <c r="F60" s="57"/>
      <c r="G60" s="57"/>
      <c r="H60" s="56"/>
    </row>
    <row r="61" spans="1:8" ht="15.75">
      <c r="A61" s="57"/>
      <c r="B61" s="57"/>
      <c r="C61" s="57"/>
      <c r="D61" s="57"/>
      <c r="E61" s="57"/>
      <c r="F61" s="57"/>
      <c r="G61" s="57"/>
      <c r="H61" s="56"/>
    </row>
    <row r="62" spans="1:8" ht="15.75">
      <c r="A62" s="56"/>
      <c r="B62" s="56"/>
      <c r="C62" s="56"/>
      <c r="D62" s="56"/>
      <c r="E62" s="56"/>
      <c r="F62" s="56"/>
      <c r="G62" s="56"/>
      <c r="H62" s="56"/>
    </row>
    <row r="63" spans="1:8" ht="15.75">
      <c r="A63" s="54"/>
      <c r="B63" s="54"/>
      <c r="C63" s="54"/>
      <c r="D63" s="54"/>
      <c r="E63" s="54"/>
      <c r="F63" s="54"/>
      <c r="G63" s="54"/>
      <c r="H63" s="54"/>
    </row>
    <row r="64" spans="1:8" ht="15.75">
      <c r="A64" s="54"/>
      <c r="B64" s="54"/>
      <c r="C64" s="54"/>
      <c r="D64" s="54"/>
      <c r="E64" s="54"/>
      <c r="F64" s="54"/>
      <c r="G64" s="54"/>
      <c r="H64" s="54"/>
    </row>
  </sheetData>
  <sheetProtection sheet="1"/>
  <mergeCells count="46">
    <mergeCell ref="A48:C48"/>
    <mergeCell ref="E48:G48"/>
    <mergeCell ref="A49:C49"/>
    <mergeCell ref="E49:G49"/>
    <mergeCell ref="A36:E36"/>
    <mergeCell ref="A37:F37"/>
    <mergeCell ref="A38:G38"/>
    <mergeCell ref="A39:E39"/>
    <mergeCell ref="A41:F41"/>
    <mergeCell ref="A42:F42"/>
    <mergeCell ref="G25:G26"/>
    <mergeCell ref="A26:B26"/>
    <mergeCell ref="A40:E40"/>
    <mergeCell ref="A29:G29"/>
    <mergeCell ref="A30:B30"/>
    <mergeCell ref="A31:E31"/>
    <mergeCell ref="A32:E32"/>
    <mergeCell ref="A33:E33"/>
    <mergeCell ref="A34:E34"/>
    <mergeCell ref="A35:E35"/>
    <mergeCell ref="G27:G28"/>
    <mergeCell ref="A21:B21"/>
    <mergeCell ref="A22:B22"/>
    <mergeCell ref="C22:D22"/>
    <mergeCell ref="C23:C24"/>
    <mergeCell ref="E23:E24"/>
    <mergeCell ref="F23:F24"/>
    <mergeCell ref="G23:G24"/>
    <mergeCell ref="A25:B25"/>
    <mergeCell ref="F25:F26"/>
    <mergeCell ref="A15:B15"/>
    <mergeCell ref="C15:F15"/>
    <mergeCell ref="C17:F17"/>
    <mergeCell ref="A27:B28"/>
    <mergeCell ref="C27:C28"/>
    <mergeCell ref="F27:F28"/>
    <mergeCell ref="C19:E19"/>
    <mergeCell ref="A13:B13"/>
    <mergeCell ref="C13:F13"/>
    <mergeCell ref="A1:G1"/>
    <mergeCell ref="A2:G2"/>
    <mergeCell ref="B5:E5"/>
    <mergeCell ref="G6:G7"/>
    <mergeCell ref="B7:E7"/>
    <mergeCell ref="B11:E11"/>
    <mergeCell ref="B9:E9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MichalS</dc:creator>
  <cp:keywords/>
  <dc:description/>
  <cp:lastModifiedBy>MichalS</cp:lastModifiedBy>
  <dcterms:created xsi:type="dcterms:W3CDTF">2017-03-21T10:48:23Z</dcterms:created>
  <dcterms:modified xsi:type="dcterms:W3CDTF">2020-05-25T11:56:44Z</dcterms:modified>
  <cp:category/>
  <cp:version/>
  <cp:contentType/>
  <cp:contentStatus/>
</cp:coreProperties>
</file>